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drinc.sharepoint.com/teams/DL10359850/Shared Documents/General/NEVI/Procurement Development/RFP Documents/NC NEVI Final Documents_4.8.2024/Addendums/Addendum 2 (Native Files) 5-2-2024/Addendum 2_Publish_5.9.24/"/>
    </mc:Choice>
  </mc:AlternateContent>
  <xr:revisionPtr revIDLastSave="6" documentId="8_{CD4CE147-77F3-4F3E-BA47-CEC923B10C13}" xr6:coauthVersionLast="47" xr6:coauthVersionMax="47" xr10:uidLastSave="{BB8B6CAD-1E98-4B30-B68C-1C69ED7CCBAE}"/>
  <workbookProtection workbookAlgorithmName="SHA-512" workbookHashValue="wS/olOVAvtylbYKOLLtsCf7bBtRYU+CYM7fZ2dWeautbFt9Y4/UddygZo6VBZ1+0MVBuh3GM5LtVYo/vDkaJ0g==" workbookSaltValue="pdQqPSf77FOLVFXzLHPruw==" workbookSpinCount="100000" lockStructure="1"/>
  <bookViews>
    <workbookView xWindow="-108" yWindow="-108" windowWidth="23256" windowHeight="12576" xr2:uid="{84B87EE4-7907-4241-8784-45B51B8DE7D1}"/>
  </bookViews>
  <sheets>
    <sheet name="Cost Propos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E48" i="1"/>
  <c r="D48" i="1"/>
  <c r="D69" i="1" s="1"/>
  <c r="D73" i="1" s="1"/>
  <c r="F48" i="1"/>
  <c r="G48" i="1"/>
  <c r="H48" i="1"/>
  <c r="C35" i="1" l="1"/>
  <c r="C31" i="1"/>
  <c r="C27" i="1"/>
  <c r="C20" i="1"/>
  <c r="C15" i="1"/>
  <c r="C14" i="1" l="1"/>
  <c r="E68" i="1" l="1"/>
  <c r="F68" i="1" l="1"/>
  <c r="E69" i="1"/>
  <c r="C76" i="1"/>
  <c r="G68" i="1" l="1"/>
  <c r="F69" i="1"/>
  <c r="C75" i="1"/>
  <c r="C77" i="1" s="1"/>
  <c r="C69" i="1"/>
  <c r="C70" i="1" s="1"/>
  <c r="E73" i="1"/>
  <c r="D71" i="1" l="1"/>
  <c r="C73" i="1"/>
  <c r="F73" i="1"/>
  <c r="H68" i="1"/>
  <c r="H69" i="1" s="1"/>
  <c r="H73" i="1" s="1"/>
  <c r="G69" i="1"/>
  <c r="G73" i="1" s="1"/>
  <c r="C79" i="1"/>
  <c r="C80" i="1" l="1"/>
  <c r="C72" i="1"/>
  <c r="E71" i="1"/>
  <c r="E72" i="1" s="1"/>
  <c r="F71" i="1"/>
  <c r="F72" i="1" s="1"/>
  <c r="H71" i="1"/>
  <c r="H72" i="1" s="1"/>
  <c r="G71" i="1"/>
  <c r="G72" i="1" s="1"/>
  <c r="D72" i="1"/>
  <c r="C81" i="1" l="1"/>
</calcChain>
</file>

<file path=xl/sharedStrings.xml><?xml version="1.0" encoding="utf-8"?>
<sst xmlns="http://schemas.openxmlformats.org/spreadsheetml/2006/main" count="87" uniqueCount="87">
  <si>
    <t>Instructions:</t>
  </si>
  <si>
    <t>Fill in the yellow boxes with the required information.</t>
  </si>
  <si>
    <t>* O&amp;M Requested Reimbursement Percentage (%) must be the same for all 5 years</t>
  </si>
  <si>
    <t xml:space="preserve">Applicant Business Name </t>
  </si>
  <si>
    <t>Federal UEI</t>
  </si>
  <si>
    <t>Cluster Number</t>
  </si>
  <si>
    <t>Location Address</t>
  </si>
  <si>
    <t xml:space="preserve">Capital Costs </t>
  </si>
  <si>
    <t xml:space="preserve">Year 1 O&amp;M Costs </t>
  </si>
  <si>
    <t xml:space="preserve">Year 2 O&amp;M Costs </t>
  </si>
  <si>
    <t xml:space="preserve">Year 3 O&amp;M Costs </t>
  </si>
  <si>
    <t xml:space="preserve">Year 4 O&amp;M Costs </t>
  </si>
  <si>
    <t xml:space="preserve">Year 5 O&amp;M Costs </t>
  </si>
  <si>
    <t>Capital Costs</t>
  </si>
  <si>
    <t>Pre-construction Costs</t>
  </si>
  <si>
    <t>EV Charger Acquisition Costs</t>
  </si>
  <si>
    <t xml:space="preserve">Workforce Development Activities </t>
  </si>
  <si>
    <t>Miscellaneous Capital Costs</t>
  </si>
  <si>
    <t>O&amp;M Costs</t>
  </si>
  <si>
    <t>Internet and Charger Network Fees</t>
  </si>
  <si>
    <t>Data Sharing and Reporting Costs</t>
  </si>
  <si>
    <t>Requested Reimbursement Percentage (%)</t>
  </si>
  <si>
    <t>Annual Reimbursement Amount ($)</t>
  </si>
  <si>
    <t>Retainage Withheld ($)</t>
  </si>
  <si>
    <t>Retainage Released ($)</t>
  </si>
  <si>
    <t>Maximum Total Reimbursement Including Retainage ($)</t>
  </si>
  <si>
    <t>Applicant Cost Share (%)</t>
  </si>
  <si>
    <t>Total Capital Costs</t>
  </si>
  <si>
    <t xml:space="preserve">Total O&amp;M Costs </t>
  </si>
  <si>
    <t>Total Project Costs</t>
  </si>
  <si>
    <t>Maximum Total Capital Reimbursement Amount ($)</t>
  </si>
  <si>
    <t>Maximum Total O&amp;M Reimbursement Amount ($)</t>
  </si>
  <si>
    <t>Maximum Total Project Reimbursement**</t>
  </si>
  <si>
    <t>Applicant (Legally Responsible Entity)</t>
  </si>
  <si>
    <t>Print Name/Title</t>
  </si>
  <si>
    <t>Date</t>
  </si>
  <si>
    <t>Signage</t>
  </si>
  <si>
    <t>Recruitment</t>
  </si>
  <si>
    <t>Training</t>
  </si>
  <si>
    <t>Insurance</t>
  </si>
  <si>
    <t>Customer Service Line</t>
  </si>
  <si>
    <t>Final Site Design/Engineering</t>
  </si>
  <si>
    <t>Local Permitting</t>
  </si>
  <si>
    <t>Description (As Needed)</t>
  </si>
  <si>
    <t xml:space="preserve">Concrete/Site Work </t>
  </si>
  <si>
    <t xml:space="preserve">NACS Connectors/Adaptors </t>
  </si>
  <si>
    <t>Minor Grid Upgrades</t>
  </si>
  <si>
    <t>Site Upgrades to meet RFP Requirements</t>
  </si>
  <si>
    <t>Site Upgrades to meet ADA Requirements</t>
  </si>
  <si>
    <t>Pre-purchased 5-Year Warranty***</t>
  </si>
  <si>
    <t>*** Applicants can only submit warranty costs in Capital Costs OR O&amp;M Costs, but NOT BOTH.</t>
  </si>
  <si>
    <t>Warranty Costs for each port***</t>
  </si>
  <si>
    <t>Site Maintenance (e.g. snow removal, etc.)</t>
  </si>
  <si>
    <t>EVSE Maintenance and Repair Costs</t>
  </si>
  <si>
    <t>Electricity Demand Charges</t>
  </si>
  <si>
    <t>EVSE****</t>
  </si>
  <si>
    <t>EVSE Lease Fees ****</t>
  </si>
  <si>
    <t>Software Fees</t>
  </si>
  <si>
    <t xml:space="preserve">Workforce Development Activities (Recruitment) </t>
  </si>
  <si>
    <t xml:space="preserve">Workforce Development Activities (Training) </t>
  </si>
  <si>
    <t>Environmental Review Documentation</t>
  </si>
  <si>
    <t>Striping</t>
  </si>
  <si>
    <t>Utility work and equipment to provide power to the site</t>
  </si>
  <si>
    <t>Utility Upgrades (Done by Utility)</t>
  </si>
  <si>
    <t>Electrical work and equipment not provided by utility</t>
  </si>
  <si>
    <t>Reporting Costs</t>
  </si>
  <si>
    <t>Communications Equipment</t>
  </si>
  <si>
    <t>Other Fees (Payment processing, etc.)</t>
  </si>
  <si>
    <t>Electricity Energy Costs</t>
  </si>
  <si>
    <t>Electricity Fixed Fees</t>
  </si>
  <si>
    <r>
      <rPr>
        <b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adjust any of the formulas or fill information in the white boxes.  The white boxes will auto populate based upon inputs from yellow boxes.</t>
    </r>
  </si>
  <si>
    <t>Construction Costs (Done by Applicant)</t>
  </si>
  <si>
    <t>If awarded, Awardees will be held to the Total Capital Costs, Total O&amp;M Costs, and the Maximum Total Project Reimbursement (and percentages).  Actual costs can shift within those categories.</t>
  </si>
  <si>
    <t>**The Maximum Total Project Reimbursement is subject to confirmation by the NCDOT that all proposed costs outlined in this proposal are eligible per 23 CFR 680.</t>
  </si>
  <si>
    <t>Commissioning Costs</t>
  </si>
  <si>
    <t xml:space="preserve">Other - (Describe in cell I19) </t>
  </si>
  <si>
    <t>Other - (Describe in cell I26)</t>
  </si>
  <si>
    <t>Other - (Describe in cell I30)</t>
  </si>
  <si>
    <t>Other - (Describe in cell I34)</t>
  </si>
  <si>
    <t>Other - (Describe in cell I38)</t>
  </si>
  <si>
    <t>Other - (Describe in cell I46)</t>
  </si>
  <si>
    <t>Cybersecurity and Data Management Costs</t>
  </si>
  <si>
    <t>Authorized Signature (e.g. S-Signature/Name/)</t>
  </si>
  <si>
    <t>Battery for EVSE peak power or resilience</t>
  </si>
  <si>
    <t>**** Applicants can only submit EVSE costs in Capital Costs OR O&amp;M Costs, but NOT BOTH. If the EVSE is shared between NEVI and non-NEVI ports, Applicants can only include costs proportional to the power rating of the equipment that can cupply the NEVI port simultaneously.</t>
  </si>
  <si>
    <t>Other - (Describe in cell I65)</t>
  </si>
  <si>
    <t>Direct Administrative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</si>
</sst>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44" fontId="0" fillId="3" borderId="1" xfId="1" applyFont="1" applyFill="1" applyBorder="1" applyAlignment="1" applyProtection="1">
      <alignment wrapText="1"/>
      <protection locked="0"/>
    </xf>
    <xf numFmtId="9" fontId="0" fillId="3" borderId="1" xfId="0" applyNumberFormat="1" applyFill="1" applyBorder="1" applyAlignment="1" applyProtection="1">
      <alignment wrapText="1"/>
      <protection locked="0"/>
    </xf>
    <xf numFmtId="44" fontId="2" fillId="0" borderId="11" xfId="1" applyFont="1" applyFill="1" applyBorder="1" applyAlignment="1" applyProtection="1">
      <alignment wrapText="1"/>
    </xf>
    <xf numFmtId="44" fontId="2" fillId="0" borderId="6" xfId="1" applyFont="1" applyFill="1" applyBorder="1" applyAlignment="1" applyProtection="1">
      <alignment wrapText="1"/>
    </xf>
    <xf numFmtId="44" fontId="0" fillId="3" borderId="4" xfId="1" applyFont="1" applyFill="1" applyBorder="1" applyAlignment="1" applyProtection="1">
      <alignment wrapText="1"/>
      <protection locked="0"/>
    </xf>
    <xf numFmtId="44" fontId="2" fillId="0" borderId="1" xfId="1" applyFont="1" applyBorder="1" applyAlignment="1" applyProtection="1">
      <alignment wrapText="1"/>
    </xf>
    <xf numFmtId="44" fontId="0" fillId="4" borderId="1" xfId="1" applyFont="1" applyFill="1" applyBorder="1" applyAlignment="1" applyProtection="1">
      <alignment wrapText="1"/>
    </xf>
    <xf numFmtId="9" fontId="0" fillId="0" borderId="1" xfId="2" applyFont="1" applyBorder="1" applyAlignment="1" applyProtection="1">
      <alignment wrapText="1"/>
    </xf>
    <xf numFmtId="9" fontId="0" fillId="0" borderId="2" xfId="2" applyFont="1" applyBorder="1" applyAlignment="1" applyProtection="1">
      <alignment wrapText="1"/>
    </xf>
    <xf numFmtId="44" fontId="0" fillId="0" borderId="1" xfId="1" applyFont="1" applyBorder="1" applyAlignment="1" applyProtection="1">
      <alignment wrapText="1"/>
    </xf>
    <xf numFmtId="0" fontId="0" fillId="3" borderId="1" xfId="0" applyFill="1" applyBorder="1" applyProtection="1">
      <protection locked="0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2" borderId="7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2" fillId="2" borderId="12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2" borderId="12" xfId="0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wrapText="1"/>
    </xf>
    <xf numFmtId="9" fontId="0" fillId="0" borderId="2" xfId="0" applyNumberForma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2" xfId="0" applyNumberFormat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2" xfId="0" applyBorder="1" applyAlignment="1">
      <alignment wrapText="1"/>
    </xf>
    <xf numFmtId="44" fontId="0" fillId="0" borderId="9" xfId="0" applyNumberFormat="1" applyBorder="1" applyAlignment="1">
      <alignment wrapText="1"/>
    </xf>
    <xf numFmtId="44" fontId="0" fillId="2" borderId="0" xfId="0" applyNumberFormat="1" applyFill="1" applyAlignment="1">
      <alignment wrapText="1"/>
    </xf>
    <xf numFmtId="44" fontId="2" fillId="0" borderId="9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2" borderId="8" xfId="0" applyFont="1" applyFill="1" applyBorder="1" applyAlignment="1">
      <alignment horizontal="center" wrapText="1"/>
    </xf>
    <xf numFmtId="44" fontId="0" fillId="2" borderId="7" xfId="0" applyNumberFormat="1" applyFill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0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44" fontId="2" fillId="2" borderId="12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13" xfId="0" applyFill="1" applyBorder="1" applyAlignment="1" applyProtection="1">
      <alignment horizontal="center" wrapText="1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77C7-9B86-43A8-8203-608C1043FF23}">
  <sheetPr>
    <pageSetUpPr fitToPage="1"/>
  </sheetPr>
  <dimension ref="B1:K87"/>
  <sheetViews>
    <sheetView tabSelected="1" topLeftCell="B45" zoomScaleNormal="100" workbookViewId="0">
      <selection activeCell="E48" sqref="E48"/>
    </sheetView>
  </sheetViews>
  <sheetFormatPr defaultRowHeight="14.4" x14ac:dyDescent="0.3"/>
  <cols>
    <col min="1" max="1" width="4.88671875" customWidth="1"/>
    <col min="2" max="2" width="50.5546875" style="13" customWidth="1"/>
    <col min="3" max="8" width="16.33203125" style="13" customWidth="1"/>
    <col min="9" max="9" width="30" customWidth="1"/>
    <col min="11" max="11" width="9.109375" style="15"/>
  </cols>
  <sheetData>
    <row r="1" spans="2:11" ht="16.95" customHeight="1" x14ac:dyDescent="0.3">
      <c r="B1" s="12" t="s">
        <v>0</v>
      </c>
      <c r="C1" s="71" t="s">
        <v>1</v>
      </c>
      <c r="D1" s="71"/>
      <c r="E1" s="71"/>
      <c r="F1" s="71"/>
      <c r="G1" s="71"/>
      <c r="H1" s="71"/>
      <c r="I1" s="71"/>
    </row>
    <row r="2" spans="2:11" ht="30" customHeight="1" x14ac:dyDescent="0.3">
      <c r="C2" s="71" t="s">
        <v>70</v>
      </c>
      <c r="D2" s="71"/>
      <c r="E2" s="71"/>
      <c r="F2" s="71"/>
      <c r="G2" s="71"/>
      <c r="H2" s="71"/>
      <c r="I2" s="71"/>
    </row>
    <row r="3" spans="2:11" ht="30" customHeight="1" x14ac:dyDescent="0.3">
      <c r="C3" s="71" t="s">
        <v>72</v>
      </c>
      <c r="D3" s="71"/>
      <c r="E3" s="71"/>
      <c r="F3" s="71"/>
      <c r="G3" s="71"/>
      <c r="H3" s="71"/>
      <c r="I3" s="71"/>
    </row>
    <row r="4" spans="2:11" ht="14.4" customHeight="1" x14ac:dyDescent="0.3">
      <c r="C4" s="71" t="s">
        <v>2</v>
      </c>
      <c r="D4" s="71"/>
      <c r="E4" s="71"/>
      <c r="F4" s="71"/>
      <c r="G4" s="71"/>
      <c r="H4" s="71"/>
      <c r="I4" s="71"/>
    </row>
    <row r="5" spans="2:11" ht="31.95" customHeight="1" x14ac:dyDescent="0.3">
      <c r="C5" s="71" t="s">
        <v>73</v>
      </c>
      <c r="D5" s="71"/>
      <c r="E5" s="71"/>
      <c r="F5" s="71"/>
      <c r="G5" s="71"/>
      <c r="H5" s="71"/>
      <c r="I5" s="71"/>
    </row>
    <row r="6" spans="2:11" ht="18" customHeight="1" x14ac:dyDescent="0.3">
      <c r="C6" s="71" t="s">
        <v>50</v>
      </c>
      <c r="D6" s="71"/>
      <c r="E6" s="71"/>
      <c r="F6" s="71"/>
      <c r="G6" s="71"/>
      <c r="H6" s="71"/>
      <c r="I6" s="71"/>
    </row>
    <row r="7" spans="2:11" ht="33.75" customHeight="1" x14ac:dyDescent="0.3">
      <c r="C7" s="71" t="s">
        <v>84</v>
      </c>
      <c r="D7" s="71"/>
      <c r="E7" s="71"/>
      <c r="F7" s="71"/>
      <c r="G7" s="71"/>
      <c r="H7" s="71"/>
      <c r="I7" s="71"/>
    </row>
    <row r="8" spans="2:11" ht="15" customHeight="1" x14ac:dyDescent="0.3">
      <c r="B8" s="18" t="s">
        <v>3</v>
      </c>
      <c r="C8" s="65"/>
      <c r="D8" s="66"/>
      <c r="E8" s="66"/>
      <c r="F8" s="66"/>
      <c r="G8" s="66"/>
      <c r="H8" s="66"/>
      <c r="I8" s="67"/>
    </row>
    <row r="9" spans="2:11" x14ac:dyDescent="0.3">
      <c r="B9" s="19" t="s">
        <v>4</v>
      </c>
      <c r="C9" s="65"/>
      <c r="D9" s="66"/>
      <c r="E9" s="66"/>
      <c r="F9" s="66"/>
      <c r="G9" s="66"/>
      <c r="H9" s="66"/>
      <c r="I9" s="67"/>
    </row>
    <row r="10" spans="2:11" x14ac:dyDescent="0.3">
      <c r="B10" s="19" t="s">
        <v>5</v>
      </c>
      <c r="C10" s="65"/>
      <c r="D10" s="66"/>
      <c r="E10" s="66"/>
      <c r="F10" s="66"/>
      <c r="G10" s="66"/>
      <c r="H10" s="66"/>
      <c r="I10" s="67"/>
    </row>
    <row r="11" spans="2:11" x14ac:dyDescent="0.3">
      <c r="B11" s="19" t="s">
        <v>6</v>
      </c>
      <c r="C11" s="68"/>
      <c r="D11" s="69"/>
      <c r="E11" s="69"/>
      <c r="F11" s="69"/>
      <c r="G11" s="69"/>
      <c r="H11" s="69"/>
      <c r="I11" s="70"/>
    </row>
    <row r="12" spans="2:11" x14ac:dyDescent="0.3">
      <c r="B12" s="63"/>
      <c r="C12" s="63"/>
      <c r="D12" s="63"/>
      <c r="E12" s="63"/>
      <c r="F12" s="63"/>
      <c r="G12" s="63"/>
      <c r="H12" s="63"/>
      <c r="I12" s="63"/>
    </row>
    <row r="13" spans="2:11" s="14" customFormat="1" x14ac:dyDescent="0.3">
      <c r="B13" s="20"/>
      <c r="C13" s="20" t="s">
        <v>7</v>
      </c>
      <c r="D13" s="21" t="s">
        <v>8</v>
      </c>
      <c r="E13" s="21" t="s">
        <v>9</v>
      </c>
      <c r="F13" s="21" t="s">
        <v>10</v>
      </c>
      <c r="G13" s="21" t="s">
        <v>11</v>
      </c>
      <c r="H13" s="21" t="s">
        <v>12</v>
      </c>
      <c r="I13" s="22" t="s">
        <v>43</v>
      </c>
      <c r="K13" s="16"/>
    </row>
    <row r="14" spans="2:11" x14ac:dyDescent="0.3">
      <c r="B14" s="23" t="s">
        <v>13</v>
      </c>
      <c r="C14" s="6">
        <f>C15+C20+C27+C31+C35+C39</f>
        <v>0</v>
      </c>
      <c r="D14" s="64"/>
      <c r="E14" s="61"/>
      <c r="F14" s="61"/>
      <c r="G14" s="61"/>
      <c r="H14" s="61"/>
      <c r="I14" s="62"/>
    </row>
    <row r="15" spans="2:11" x14ac:dyDescent="0.3">
      <c r="B15" s="23" t="s">
        <v>14</v>
      </c>
      <c r="C15" s="7">
        <f>SUM(C16:C19)</f>
        <v>0</v>
      </c>
      <c r="D15" s="56"/>
      <c r="E15" s="57"/>
      <c r="F15" s="57"/>
      <c r="G15" s="57"/>
      <c r="H15" s="57"/>
      <c r="I15" s="58"/>
    </row>
    <row r="16" spans="2:11" x14ac:dyDescent="0.3">
      <c r="B16" s="27" t="s">
        <v>41</v>
      </c>
      <c r="C16" s="1">
        <v>0</v>
      </c>
      <c r="D16" s="56"/>
      <c r="E16" s="57"/>
      <c r="F16" s="57"/>
      <c r="G16" s="57"/>
      <c r="H16" s="57"/>
      <c r="I16" s="58"/>
    </row>
    <row r="17" spans="2:11" x14ac:dyDescent="0.3">
      <c r="B17" s="27" t="s">
        <v>60</v>
      </c>
      <c r="C17" s="1">
        <v>0</v>
      </c>
      <c r="D17" s="56"/>
      <c r="E17" s="57"/>
      <c r="F17" s="57"/>
      <c r="G17" s="57"/>
      <c r="H17" s="57"/>
      <c r="I17" s="58"/>
    </row>
    <row r="18" spans="2:11" x14ac:dyDescent="0.3">
      <c r="B18" s="27" t="s">
        <v>42</v>
      </c>
      <c r="C18" s="1">
        <v>0</v>
      </c>
      <c r="D18" s="56"/>
      <c r="E18" s="57"/>
      <c r="F18" s="57"/>
      <c r="G18" s="57"/>
      <c r="H18" s="57"/>
      <c r="I18" s="58"/>
    </row>
    <row r="19" spans="2:11" x14ac:dyDescent="0.3">
      <c r="B19" s="27" t="s">
        <v>75</v>
      </c>
      <c r="C19" s="1">
        <v>0</v>
      </c>
      <c r="D19" s="28"/>
      <c r="E19" s="28"/>
      <c r="F19" s="28"/>
      <c r="G19" s="28"/>
      <c r="H19" s="29"/>
      <c r="I19" s="11"/>
    </row>
    <row r="20" spans="2:11" x14ac:dyDescent="0.3">
      <c r="B20" s="30" t="s">
        <v>71</v>
      </c>
      <c r="C20" s="7">
        <f>SUM(C21:C26)</f>
        <v>0</v>
      </c>
      <c r="D20" s="56"/>
      <c r="E20" s="57"/>
      <c r="F20" s="57"/>
      <c r="G20" s="57"/>
      <c r="H20" s="57"/>
      <c r="I20" s="58"/>
    </row>
    <row r="21" spans="2:11" x14ac:dyDescent="0.3">
      <c r="B21" s="27" t="s">
        <v>44</v>
      </c>
      <c r="C21" s="1">
        <v>0</v>
      </c>
      <c r="D21" s="56"/>
      <c r="E21" s="57"/>
      <c r="F21" s="57"/>
      <c r="G21" s="57"/>
      <c r="H21" s="57"/>
      <c r="I21" s="58"/>
    </row>
    <row r="22" spans="2:11" x14ac:dyDescent="0.3">
      <c r="B22" s="27" t="s">
        <v>64</v>
      </c>
      <c r="C22" s="1">
        <v>0</v>
      </c>
      <c r="D22" s="24"/>
      <c r="E22" s="25"/>
      <c r="F22" s="25"/>
      <c r="G22" s="25"/>
      <c r="H22" s="25"/>
      <c r="I22" s="26"/>
      <c r="K22" s="17"/>
    </row>
    <row r="23" spans="2:11" x14ac:dyDescent="0.3">
      <c r="B23" s="27" t="s">
        <v>61</v>
      </c>
      <c r="C23" s="1">
        <v>0</v>
      </c>
      <c r="D23" s="24"/>
      <c r="E23" s="25"/>
      <c r="F23" s="25"/>
      <c r="G23" s="25"/>
      <c r="H23" s="25"/>
      <c r="I23" s="26"/>
    </row>
    <row r="24" spans="2:11" x14ac:dyDescent="0.3">
      <c r="B24" s="27" t="s">
        <v>36</v>
      </c>
      <c r="C24" s="1">
        <v>0</v>
      </c>
      <c r="D24" s="56"/>
      <c r="E24" s="57"/>
      <c r="F24" s="57"/>
      <c r="G24" s="57"/>
      <c r="H24" s="57"/>
      <c r="I24" s="58"/>
    </row>
    <row r="25" spans="2:11" x14ac:dyDescent="0.3">
      <c r="B25" s="27" t="s">
        <v>66</v>
      </c>
      <c r="C25" s="1">
        <v>0</v>
      </c>
      <c r="D25" s="25"/>
      <c r="E25" s="25"/>
      <c r="F25" s="25"/>
      <c r="G25" s="25"/>
      <c r="H25" s="25"/>
      <c r="I25" s="26"/>
    </row>
    <row r="26" spans="2:11" x14ac:dyDescent="0.3">
      <c r="B26" s="27" t="s">
        <v>76</v>
      </c>
      <c r="C26" s="1">
        <v>0</v>
      </c>
      <c r="D26" s="28"/>
      <c r="E26" s="28"/>
      <c r="F26" s="28"/>
      <c r="G26" s="28"/>
      <c r="H26" s="29"/>
      <c r="I26" s="11"/>
    </row>
    <row r="27" spans="2:11" x14ac:dyDescent="0.3">
      <c r="B27" s="23" t="s">
        <v>15</v>
      </c>
      <c r="C27" s="7">
        <f>SUM(C28:C30)</f>
        <v>0</v>
      </c>
      <c r="D27" s="56"/>
      <c r="E27" s="57"/>
      <c r="F27" s="57"/>
      <c r="G27" s="57"/>
      <c r="H27" s="57"/>
      <c r="I27" s="58"/>
    </row>
    <row r="28" spans="2:11" x14ac:dyDescent="0.3">
      <c r="B28" s="27" t="s">
        <v>55</v>
      </c>
      <c r="C28" s="1">
        <v>0</v>
      </c>
      <c r="D28" s="56"/>
      <c r="E28" s="57"/>
      <c r="F28" s="57"/>
      <c r="G28" s="57"/>
      <c r="H28" s="57"/>
      <c r="I28" s="58"/>
    </row>
    <row r="29" spans="2:11" x14ac:dyDescent="0.3">
      <c r="B29" s="27" t="s">
        <v>45</v>
      </c>
      <c r="C29" s="1">
        <v>0</v>
      </c>
      <c r="D29" s="56"/>
      <c r="E29" s="57"/>
      <c r="F29" s="57"/>
      <c r="G29" s="57"/>
      <c r="H29" s="57"/>
      <c r="I29" s="58"/>
    </row>
    <row r="30" spans="2:11" x14ac:dyDescent="0.3">
      <c r="B30" s="27" t="s">
        <v>77</v>
      </c>
      <c r="C30" s="1">
        <v>0</v>
      </c>
      <c r="D30" s="28"/>
      <c r="E30" s="28"/>
      <c r="F30" s="28"/>
      <c r="G30" s="28"/>
      <c r="H30" s="29"/>
      <c r="I30" s="11"/>
    </row>
    <row r="31" spans="2:11" x14ac:dyDescent="0.3">
      <c r="B31" s="23" t="s">
        <v>63</v>
      </c>
      <c r="C31" s="7">
        <f>SUM(C32:C34)</f>
        <v>0</v>
      </c>
      <c r="D31" s="56"/>
      <c r="E31" s="57"/>
      <c r="F31" s="57"/>
      <c r="G31" s="57"/>
      <c r="H31" s="57"/>
      <c r="I31" s="58"/>
    </row>
    <row r="32" spans="2:11" x14ac:dyDescent="0.3">
      <c r="B32" s="27" t="s">
        <v>46</v>
      </c>
      <c r="C32" s="1">
        <v>0</v>
      </c>
      <c r="D32" s="56"/>
      <c r="E32" s="57"/>
      <c r="F32" s="57"/>
      <c r="G32" s="57"/>
      <c r="H32" s="57"/>
      <c r="I32" s="58"/>
    </row>
    <row r="33" spans="2:11" x14ac:dyDescent="0.3">
      <c r="B33" s="27" t="s">
        <v>62</v>
      </c>
      <c r="C33" s="1">
        <v>0</v>
      </c>
      <c r="D33" s="56"/>
      <c r="E33" s="57"/>
      <c r="F33" s="57"/>
      <c r="G33" s="57"/>
      <c r="H33" s="57"/>
      <c r="I33" s="58"/>
    </row>
    <row r="34" spans="2:11" x14ac:dyDescent="0.3">
      <c r="B34" s="27" t="s">
        <v>78</v>
      </c>
      <c r="C34" s="1">
        <v>0</v>
      </c>
      <c r="D34" s="28"/>
      <c r="E34" s="28"/>
      <c r="F34" s="28"/>
      <c r="G34" s="28"/>
      <c r="H34" s="29"/>
      <c r="I34" s="11"/>
    </row>
    <row r="35" spans="2:11" x14ac:dyDescent="0.3">
      <c r="B35" s="23" t="s">
        <v>16</v>
      </c>
      <c r="C35" s="7">
        <f>SUM(C36:C38)</f>
        <v>0</v>
      </c>
      <c r="D35" s="56"/>
      <c r="E35" s="57"/>
      <c r="F35" s="57"/>
      <c r="G35" s="57"/>
      <c r="H35" s="57"/>
      <c r="I35" s="58"/>
    </row>
    <row r="36" spans="2:11" x14ac:dyDescent="0.3">
      <c r="B36" s="27" t="s">
        <v>37</v>
      </c>
      <c r="C36" s="1">
        <v>0</v>
      </c>
      <c r="D36" s="56"/>
      <c r="E36" s="57"/>
      <c r="F36" s="57"/>
      <c r="G36" s="57"/>
      <c r="H36" s="57"/>
      <c r="I36" s="58"/>
    </row>
    <row r="37" spans="2:11" x14ac:dyDescent="0.3">
      <c r="B37" s="27" t="s">
        <v>38</v>
      </c>
      <c r="C37" s="1">
        <v>0</v>
      </c>
      <c r="D37" s="56"/>
      <c r="E37" s="57"/>
      <c r="F37" s="57"/>
      <c r="G37" s="57"/>
      <c r="H37" s="57"/>
      <c r="I37" s="58"/>
    </row>
    <row r="38" spans="2:11" x14ac:dyDescent="0.3">
      <c r="B38" s="27" t="s">
        <v>79</v>
      </c>
      <c r="C38" s="1">
        <v>0</v>
      </c>
      <c r="D38" s="28"/>
      <c r="E38" s="28"/>
      <c r="F38" s="28"/>
      <c r="G38" s="28"/>
      <c r="H38" s="29"/>
      <c r="I38" s="11"/>
    </row>
    <row r="39" spans="2:11" x14ac:dyDescent="0.3">
      <c r="B39" s="23" t="s">
        <v>17</v>
      </c>
      <c r="C39" s="7">
        <f>SUM(C40:C46)</f>
        <v>0</v>
      </c>
      <c r="D39" s="56"/>
      <c r="E39" s="57"/>
      <c r="F39" s="57"/>
      <c r="G39" s="57"/>
      <c r="H39" s="57"/>
      <c r="I39" s="58"/>
    </row>
    <row r="40" spans="2:11" x14ac:dyDescent="0.3">
      <c r="B40" s="31" t="s">
        <v>47</v>
      </c>
      <c r="C40" s="1">
        <v>0</v>
      </c>
      <c r="D40" s="56"/>
      <c r="E40" s="57"/>
      <c r="F40" s="57"/>
      <c r="G40" s="57"/>
      <c r="H40" s="57"/>
      <c r="I40" s="58"/>
    </row>
    <row r="41" spans="2:11" x14ac:dyDescent="0.3">
      <c r="B41" s="31" t="s">
        <v>74</v>
      </c>
      <c r="C41" s="1">
        <v>0</v>
      </c>
      <c r="D41" s="24"/>
      <c r="E41" s="25"/>
      <c r="F41" s="25"/>
      <c r="G41" s="25"/>
      <c r="H41" s="25"/>
      <c r="I41" s="26"/>
    </row>
    <row r="42" spans="2:11" x14ac:dyDescent="0.3">
      <c r="B42" s="31" t="s">
        <v>65</v>
      </c>
      <c r="C42" s="1">
        <v>0</v>
      </c>
      <c r="D42" s="24"/>
      <c r="E42" s="25"/>
      <c r="F42" s="25"/>
      <c r="G42" s="25"/>
      <c r="H42" s="25"/>
      <c r="I42" s="26"/>
      <c r="K42" s="17"/>
    </row>
    <row r="43" spans="2:11" x14ac:dyDescent="0.3">
      <c r="B43" s="31" t="s">
        <v>83</v>
      </c>
      <c r="C43" s="1">
        <v>0</v>
      </c>
      <c r="D43" s="56"/>
      <c r="E43" s="57"/>
      <c r="F43" s="57"/>
      <c r="G43" s="57"/>
      <c r="H43" s="57"/>
      <c r="I43" s="58"/>
      <c r="K43" s="17"/>
    </row>
    <row r="44" spans="2:11" x14ac:dyDescent="0.3">
      <c r="B44" s="31" t="s">
        <v>48</v>
      </c>
      <c r="C44" s="1">
        <v>0</v>
      </c>
      <c r="D44" s="56"/>
      <c r="E44" s="57"/>
      <c r="F44" s="57"/>
      <c r="G44" s="57"/>
      <c r="H44" s="57"/>
      <c r="I44" s="58"/>
    </row>
    <row r="45" spans="2:11" x14ac:dyDescent="0.3">
      <c r="B45" s="31" t="s">
        <v>49</v>
      </c>
      <c r="C45" s="1">
        <v>0</v>
      </c>
      <c r="D45" s="56"/>
      <c r="E45" s="57"/>
      <c r="F45" s="57"/>
      <c r="G45" s="57"/>
      <c r="H45" s="57"/>
      <c r="I45" s="58"/>
    </row>
    <row r="46" spans="2:11" x14ac:dyDescent="0.3">
      <c r="B46" s="27" t="s">
        <v>80</v>
      </c>
      <c r="C46" s="1">
        <v>0</v>
      </c>
      <c r="D46" s="28"/>
      <c r="E46" s="28"/>
      <c r="F46" s="28"/>
      <c r="G46" s="28"/>
      <c r="H46" s="29"/>
      <c r="I46" s="11"/>
    </row>
    <row r="47" spans="2:11" x14ac:dyDescent="0.3">
      <c r="B47" s="56"/>
      <c r="C47" s="57"/>
      <c r="D47" s="57"/>
      <c r="E47" s="57"/>
      <c r="F47" s="57"/>
      <c r="G47" s="57"/>
      <c r="H47" s="57"/>
      <c r="I47" s="58"/>
    </row>
    <row r="48" spans="2:11" s="14" customFormat="1" x14ac:dyDescent="0.3">
      <c r="B48" s="18" t="s">
        <v>18</v>
      </c>
      <c r="C48" s="60"/>
      <c r="D48" s="4">
        <f>SUM(D49:D66)</f>
        <v>0</v>
      </c>
      <c r="E48" s="3">
        <f>SUM(E49:E66)</f>
        <v>0</v>
      </c>
      <c r="F48" s="3">
        <f t="shared" ref="F48:H48" si="0">SUM(F49:F66)</f>
        <v>0</v>
      </c>
      <c r="G48" s="3">
        <f t="shared" si="0"/>
        <v>0</v>
      </c>
      <c r="H48" s="3">
        <f t="shared" si="0"/>
        <v>0</v>
      </c>
      <c r="I48" s="32"/>
      <c r="K48" s="16"/>
    </row>
    <row r="49" spans="2:9" x14ac:dyDescent="0.3">
      <c r="B49" s="33" t="s">
        <v>51</v>
      </c>
      <c r="C49" s="60"/>
      <c r="D49" s="5">
        <v>0</v>
      </c>
      <c r="E49" s="1">
        <v>0</v>
      </c>
      <c r="F49" s="1">
        <v>0</v>
      </c>
      <c r="G49" s="1">
        <v>0</v>
      </c>
      <c r="H49" s="1">
        <v>0</v>
      </c>
      <c r="I49" s="34"/>
    </row>
    <row r="50" spans="2:9" x14ac:dyDescent="0.3">
      <c r="B50" s="33" t="s">
        <v>52</v>
      </c>
      <c r="C50" s="60"/>
      <c r="D50" s="5">
        <v>0</v>
      </c>
      <c r="E50" s="1">
        <v>0</v>
      </c>
      <c r="F50" s="1">
        <v>0</v>
      </c>
      <c r="G50" s="1">
        <v>0</v>
      </c>
      <c r="H50" s="1">
        <v>0</v>
      </c>
      <c r="I50" s="34"/>
    </row>
    <row r="51" spans="2:9" x14ac:dyDescent="0.3">
      <c r="B51" s="33" t="s">
        <v>19</v>
      </c>
      <c r="C51" s="60"/>
      <c r="D51" s="5">
        <v>0</v>
      </c>
      <c r="E51" s="1">
        <v>0</v>
      </c>
      <c r="F51" s="1">
        <v>0</v>
      </c>
      <c r="G51" s="1">
        <v>0</v>
      </c>
      <c r="H51" s="1">
        <v>0</v>
      </c>
      <c r="I51" s="34"/>
    </row>
    <row r="52" spans="2:9" x14ac:dyDescent="0.3">
      <c r="B52" s="33" t="s">
        <v>57</v>
      </c>
      <c r="C52" s="60"/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34"/>
    </row>
    <row r="53" spans="2:9" x14ac:dyDescent="0.3">
      <c r="B53" s="33" t="s">
        <v>67</v>
      </c>
      <c r="C53" s="60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34"/>
    </row>
    <row r="54" spans="2:9" x14ac:dyDescent="0.3">
      <c r="B54" s="33" t="s">
        <v>53</v>
      </c>
      <c r="C54" s="60"/>
      <c r="D54" s="5">
        <v>0</v>
      </c>
      <c r="E54" s="1">
        <v>0</v>
      </c>
      <c r="F54" s="1">
        <v>0</v>
      </c>
      <c r="G54" s="1">
        <v>0</v>
      </c>
      <c r="H54" s="1">
        <v>0</v>
      </c>
      <c r="I54" s="34"/>
    </row>
    <row r="55" spans="2:9" x14ac:dyDescent="0.3">
      <c r="B55" s="33" t="s">
        <v>20</v>
      </c>
      <c r="C55" s="60"/>
      <c r="D55" s="5">
        <v>0</v>
      </c>
      <c r="E55" s="1">
        <v>0</v>
      </c>
      <c r="F55" s="1">
        <v>0</v>
      </c>
      <c r="G55" s="1">
        <v>0</v>
      </c>
      <c r="H55" s="1">
        <v>0</v>
      </c>
      <c r="I55" s="34"/>
    </row>
    <row r="56" spans="2:9" x14ac:dyDescent="0.3">
      <c r="B56" s="33" t="s">
        <v>81</v>
      </c>
      <c r="C56" s="60"/>
      <c r="D56" s="5">
        <v>0</v>
      </c>
      <c r="E56" s="1">
        <v>0</v>
      </c>
      <c r="F56" s="1">
        <v>0</v>
      </c>
      <c r="G56" s="1">
        <v>0</v>
      </c>
      <c r="H56" s="1">
        <v>0</v>
      </c>
      <c r="I56" s="34"/>
    </row>
    <row r="57" spans="2:9" x14ac:dyDescent="0.3">
      <c r="B57" s="33" t="s">
        <v>68</v>
      </c>
      <c r="C57" s="60"/>
      <c r="D57" s="5">
        <v>0</v>
      </c>
      <c r="E57" s="1">
        <v>0</v>
      </c>
      <c r="F57" s="1">
        <v>0</v>
      </c>
      <c r="G57" s="1">
        <v>0</v>
      </c>
      <c r="H57" s="1">
        <v>0</v>
      </c>
      <c r="I57" s="34"/>
    </row>
    <row r="58" spans="2:9" x14ac:dyDescent="0.3">
      <c r="B58" s="33" t="s">
        <v>54</v>
      </c>
      <c r="C58" s="60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34"/>
    </row>
    <row r="59" spans="2:9" x14ac:dyDescent="0.3">
      <c r="B59" s="33" t="s">
        <v>69</v>
      </c>
      <c r="C59" s="60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34"/>
    </row>
    <row r="60" spans="2:9" x14ac:dyDescent="0.3">
      <c r="B60" s="33" t="s">
        <v>56</v>
      </c>
      <c r="C60" s="60"/>
      <c r="D60" s="5">
        <v>0</v>
      </c>
      <c r="E60" s="1">
        <v>0</v>
      </c>
      <c r="F60" s="1">
        <v>0</v>
      </c>
      <c r="G60" s="1">
        <v>0</v>
      </c>
      <c r="H60" s="1">
        <v>0</v>
      </c>
      <c r="I60" s="34"/>
    </row>
    <row r="61" spans="2:9" x14ac:dyDescent="0.3">
      <c r="B61" s="33" t="s">
        <v>39</v>
      </c>
      <c r="C61" s="60"/>
      <c r="D61" s="5">
        <v>0</v>
      </c>
      <c r="E61" s="1">
        <v>0</v>
      </c>
      <c r="F61" s="1">
        <v>0</v>
      </c>
      <c r="G61" s="1">
        <v>0</v>
      </c>
      <c r="H61" s="1">
        <v>0</v>
      </c>
      <c r="I61" s="34"/>
    </row>
    <row r="62" spans="2:9" x14ac:dyDescent="0.3">
      <c r="B62" s="33" t="s">
        <v>40</v>
      </c>
      <c r="C62" s="60"/>
      <c r="D62" s="5">
        <v>0</v>
      </c>
      <c r="E62" s="1">
        <v>0</v>
      </c>
      <c r="F62" s="1">
        <v>0</v>
      </c>
      <c r="G62" s="1">
        <v>0</v>
      </c>
      <c r="H62" s="1">
        <v>0</v>
      </c>
      <c r="I62" s="34"/>
    </row>
    <row r="63" spans="2:9" x14ac:dyDescent="0.3">
      <c r="B63" s="33" t="s">
        <v>58</v>
      </c>
      <c r="C63" s="60"/>
      <c r="D63" s="5">
        <v>0</v>
      </c>
      <c r="E63" s="1">
        <v>0</v>
      </c>
      <c r="F63" s="1">
        <v>0</v>
      </c>
      <c r="G63" s="1">
        <v>0</v>
      </c>
      <c r="H63" s="1">
        <v>0</v>
      </c>
      <c r="I63" s="34"/>
    </row>
    <row r="64" spans="2:9" x14ac:dyDescent="0.3">
      <c r="B64" s="33" t="s">
        <v>59</v>
      </c>
      <c r="C64" s="60"/>
      <c r="D64" s="5">
        <v>0</v>
      </c>
      <c r="E64" s="1">
        <v>0</v>
      </c>
      <c r="F64" s="1">
        <v>0</v>
      </c>
      <c r="G64" s="1">
        <v>0</v>
      </c>
      <c r="H64" s="1">
        <v>0</v>
      </c>
      <c r="I64" s="34"/>
    </row>
    <row r="65" spans="2:11" x14ac:dyDescent="0.3">
      <c r="B65" s="33" t="s">
        <v>86</v>
      </c>
      <c r="C65" s="60"/>
      <c r="D65" s="5">
        <v>0</v>
      </c>
      <c r="E65" s="1">
        <v>0</v>
      </c>
      <c r="F65" s="1">
        <v>0</v>
      </c>
      <c r="G65" s="1">
        <v>0</v>
      </c>
      <c r="H65" s="1">
        <v>0</v>
      </c>
      <c r="I65" s="34"/>
    </row>
    <row r="66" spans="2:11" x14ac:dyDescent="0.3">
      <c r="B66" s="33" t="s">
        <v>85</v>
      </c>
      <c r="C66" s="60"/>
      <c r="D66" s="5">
        <v>0</v>
      </c>
      <c r="E66" s="1">
        <v>0</v>
      </c>
      <c r="F66" s="1">
        <v>0</v>
      </c>
      <c r="G66" s="1">
        <v>0</v>
      </c>
      <c r="H66" s="1">
        <v>0</v>
      </c>
      <c r="I66" s="11"/>
    </row>
    <row r="67" spans="2:11" x14ac:dyDescent="0.3">
      <c r="B67" s="35"/>
      <c r="C67" s="36"/>
      <c r="D67" s="28"/>
      <c r="E67" s="28"/>
      <c r="F67" s="28"/>
      <c r="G67" s="28"/>
      <c r="H67" s="61"/>
      <c r="I67" s="62"/>
    </row>
    <row r="68" spans="2:11" x14ac:dyDescent="0.3">
      <c r="B68" s="37" t="s">
        <v>21</v>
      </c>
      <c r="C68" s="2">
        <v>0.8</v>
      </c>
      <c r="D68" s="2">
        <v>0.8</v>
      </c>
      <c r="E68" s="38">
        <f>D68</f>
        <v>0.8</v>
      </c>
      <c r="F68" s="38">
        <f t="shared" ref="F68:H68" si="1">E68</f>
        <v>0.8</v>
      </c>
      <c r="G68" s="38">
        <f t="shared" si="1"/>
        <v>0.8</v>
      </c>
      <c r="H68" s="39">
        <f t="shared" si="1"/>
        <v>0.8</v>
      </c>
      <c r="I68" s="34"/>
    </row>
    <row r="69" spans="2:11" ht="15" customHeight="1" x14ac:dyDescent="0.3">
      <c r="B69" s="37" t="s">
        <v>22</v>
      </c>
      <c r="C69" s="40">
        <f>C68*C14</f>
        <v>0</v>
      </c>
      <c r="D69" s="40">
        <f>D68*D48</f>
        <v>0</v>
      </c>
      <c r="E69" s="40">
        <f>E68*E48</f>
        <v>0</v>
      </c>
      <c r="F69" s="40">
        <f>F68*F48</f>
        <v>0</v>
      </c>
      <c r="G69" s="40">
        <f>G68*G48</f>
        <v>0</v>
      </c>
      <c r="H69" s="40">
        <f>H68*H48</f>
        <v>0</v>
      </c>
      <c r="I69" s="26"/>
    </row>
    <row r="70" spans="2:11" ht="15" customHeight="1" x14ac:dyDescent="0.3">
      <c r="B70" s="37" t="s">
        <v>23</v>
      </c>
      <c r="C70" s="40">
        <f>MIN(C69*0.2,200000)</f>
        <v>0</v>
      </c>
      <c r="D70" s="40">
        <v>0</v>
      </c>
      <c r="E70" s="40">
        <v>0</v>
      </c>
      <c r="F70" s="40">
        <v>0</v>
      </c>
      <c r="G70" s="40">
        <v>0</v>
      </c>
      <c r="H70" s="41">
        <v>0</v>
      </c>
      <c r="I70" s="34"/>
    </row>
    <row r="71" spans="2:11" ht="15" customHeight="1" x14ac:dyDescent="0.3">
      <c r="B71" s="37" t="s">
        <v>24</v>
      </c>
      <c r="C71" s="40">
        <v>0</v>
      </c>
      <c r="D71" s="40">
        <f>C70/5</f>
        <v>0</v>
      </c>
      <c r="E71" s="40">
        <f>D71</f>
        <v>0</v>
      </c>
      <c r="F71" s="40">
        <f>D71</f>
        <v>0</v>
      </c>
      <c r="G71" s="40">
        <f>D71</f>
        <v>0</v>
      </c>
      <c r="H71" s="41">
        <f>D71</f>
        <v>0</v>
      </c>
      <c r="I71" s="34"/>
    </row>
    <row r="72" spans="2:11" ht="15" customHeight="1" x14ac:dyDescent="0.3">
      <c r="B72" s="37" t="s">
        <v>25</v>
      </c>
      <c r="C72" s="40">
        <f>C69-C70</f>
        <v>0</v>
      </c>
      <c r="D72" s="40">
        <f>D69+D71</f>
        <v>0</v>
      </c>
      <c r="E72" s="40">
        <f t="shared" ref="E72:H72" si="2">E69+E71</f>
        <v>0</v>
      </c>
      <c r="F72" s="40">
        <f t="shared" si="2"/>
        <v>0</v>
      </c>
      <c r="G72" s="40">
        <f t="shared" si="2"/>
        <v>0</v>
      </c>
      <c r="H72" s="41">
        <f t="shared" si="2"/>
        <v>0</v>
      </c>
      <c r="I72" s="34"/>
    </row>
    <row r="73" spans="2:11" ht="15" customHeight="1" x14ac:dyDescent="0.3">
      <c r="B73" s="37" t="s">
        <v>26</v>
      </c>
      <c r="C73" s="8">
        <f>IF(C69&gt;0,1-(C69/C14),1)</f>
        <v>1</v>
      </c>
      <c r="D73" s="8">
        <f>IF(D69&gt;0,1-D69/(D48),1)</f>
        <v>1</v>
      </c>
      <c r="E73" s="8">
        <f>IF(E69&gt;0,1-E69/(E48),1)</f>
        <v>1</v>
      </c>
      <c r="F73" s="8">
        <f>IF(F69&gt;0,1-F69/(F48),1)</f>
        <v>1</v>
      </c>
      <c r="G73" s="8">
        <f>IF(G69&gt;0,1-G69/(G48),1)</f>
        <v>1</v>
      </c>
      <c r="H73" s="9">
        <f>IF(H69&gt;0,1-H69/(H48),1)</f>
        <v>1</v>
      </c>
      <c r="I73" s="34"/>
    </row>
    <row r="74" spans="2:11" x14ac:dyDescent="0.3">
      <c r="B74" s="42"/>
      <c r="C74" s="43"/>
      <c r="D74" s="44"/>
      <c r="E74" s="44"/>
      <c r="F74" s="44"/>
      <c r="G74" s="44"/>
      <c r="H74" s="44"/>
      <c r="I74" s="26"/>
    </row>
    <row r="75" spans="2:11" x14ac:dyDescent="0.3">
      <c r="B75" s="45" t="s">
        <v>27</v>
      </c>
      <c r="C75" s="46">
        <f>C14</f>
        <v>0</v>
      </c>
      <c r="D75" s="35"/>
      <c r="E75" s="28"/>
      <c r="F75" s="28"/>
      <c r="G75" s="28"/>
      <c r="H75" s="28"/>
      <c r="I75" s="26"/>
    </row>
    <row r="76" spans="2:11" ht="15" customHeight="1" x14ac:dyDescent="0.3">
      <c r="B76" s="45" t="s">
        <v>28</v>
      </c>
      <c r="C76" s="40">
        <f>SUM(D48:H48)</f>
        <v>0</v>
      </c>
      <c r="D76" s="47"/>
      <c r="E76" s="47"/>
      <c r="F76" s="47"/>
      <c r="G76" s="47"/>
      <c r="H76" s="47"/>
      <c r="I76" s="26"/>
    </row>
    <row r="77" spans="2:11" s="14" customFormat="1" x14ac:dyDescent="0.3">
      <c r="B77" s="18" t="s">
        <v>29</v>
      </c>
      <c r="C77" s="48">
        <f>C75+C76</f>
        <v>0</v>
      </c>
      <c r="D77" s="49"/>
      <c r="E77" s="50"/>
      <c r="F77" s="50"/>
      <c r="G77" s="50"/>
      <c r="H77" s="50"/>
      <c r="I77" s="51"/>
      <c r="K77" s="16"/>
    </row>
    <row r="78" spans="2:11" x14ac:dyDescent="0.3">
      <c r="B78" s="28"/>
      <c r="C78" s="43"/>
      <c r="D78" s="28"/>
      <c r="E78" s="28"/>
      <c r="F78" s="28"/>
      <c r="G78" s="28"/>
      <c r="H78" s="28"/>
      <c r="I78" s="26"/>
    </row>
    <row r="79" spans="2:11" x14ac:dyDescent="0.3">
      <c r="B79" s="37" t="s">
        <v>30</v>
      </c>
      <c r="C79" s="40">
        <f>C69</f>
        <v>0</v>
      </c>
      <c r="D79" s="35"/>
      <c r="E79" s="28"/>
      <c r="F79" s="28"/>
      <c r="G79" s="28"/>
      <c r="H79" s="28"/>
      <c r="I79" s="26"/>
    </row>
    <row r="80" spans="2:11" x14ac:dyDescent="0.3">
      <c r="B80" s="37" t="s">
        <v>31</v>
      </c>
      <c r="C80" s="10">
        <f>SUM(D69:H69)</f>
        <v>0</v>
      </c>
      <c r="D80" s="52"/>
      <c r="E80" s="47"/>
      <c r="F80" s="47"/>
      <c r="G80" s="47"/>
      <c r="H80" s="47"/>
      <c r="I80" s="26"/>
    </row>
    <row r="81" spans="2:9" x14ac:dyDescent="0.3">
      <c r="B81" s="23" t="s">
        <v>32</v>
      </c>
      <c r="C81" s="53">
        <f>C72+D72+E72+F72+G72+H72</f>
        <v>0</v>
      </c>
      <c r="D81" s="54"/>
      <c r="E81" s="36"/>
      <c r="F81" s="36"/>
      <c r="G81" s="36"/>
      <c r="H81" s="36"/>
      <c r="I81" s="55"/>
    </row>
    <row r="84" spans="2:9" x14ac:dyDescent="0.3">
      <c r="B84" s="23" t="s">
        <v>33</v>
      </c>
      <c r="C84" s="59"/>
      <c r="D84" s="59"/>
      <c r="E84" s="59"/>
      <c r="F84" s="59"/>
      <c r="G84" s="59"/>
      <c r="H84" s="59"/>
      <c r="I84" s="59"/>
    </row>
    <row r="85" spans="2:9" x14ac:dyDescent="0.3">
      <c r="B85" s="23" t="s">
        <v>82</v>
      </c>
      <c r="C85" s="59"/>
      <c r="D85" s="59"/>
      <c r="E85" s="59"/>
      <c r="F85" s="59"/>
      <c r="G85" s="59"/>
      <c r="H85" s="59"/>
      <c r="I85" s="59"/>
    </row>
    <row r="86" spans="2:9" x14ac:dyDescent="0.3">
      <c r="B86" s="23" t="s">
        <v>34</v>
      </c>
      <c r="C86" s="59"/>
      <c r="D86" s="59"/>
      <c r="E86" s="59"/>
      <c r="F86" s="59"/>
      <c r="G86" s="59"/>
      <c r="H86" s="59"/>
      <c r="I86" s="59"/>
    </row>
    <row r="87" spans="2:9" x14ac:dyDescent="0.3">
      <c r="B87" s="23" t="s">
        <v>35</v>
      </c>
      <c r="C87" s="59"/>
      <c r="D87" s="59"/>
      <c r="E87" s="59"/>
      <c r="F87" s="59"/>
      <c r="G87" s="59"/>
      <c r="H87" s="59"/>
      <c r="I87" s="59"/>
    </row>
  </sheetData>
  <sheetProtection algorithmName="SHA-512" hashValue="NPSje1ZHqI8yxcz4lhzfYisfWowP+cvYpP+5t8OQpIpv2JasEXF6Xkz4uVEp6NapsjtFqrZkWOO0n+15lT063A==" saltValue="JNiMB6S8JLMN8u4sfZzFcQ==" spinCount="100000" sheet="1" objects="1" scenarios="1"/>
  <mergeCells count="41">
    <mergeCell ref="C7:I7"/>
    <mergeCell ref="C8:I8"/>
    <mergeCell ref="C1:I1"/>
    <mergeCell ref="C2:I2"/>
    <mergeCell ref="C4:I4"/>
    <mergeCell ref="C5:I5"/>
    <mergeCell ref="C6:I6"/>
    <mergeCell ref="C3:I3"/>
    <mergeCell ref="B12:I12"/>
    <mergeCell ref="D14:I14"/>
    <mergeCell ref="D15:I15"/>
    <mergeCell ref="D16:I16"/>
    <mergeCell ref="C9:I9"/>
    <mergeCell ref="C10:I10"/>
    <mergeCell ref="C11:I11"/>
    <mergeCell ref="D24:I24"/>
    <mergeCell ref="D27:I27"/>
    <mergeCell ref="D28:I28"/>
    <mergeCell ref="D29:I29"/>
    <mergeCell ref="D17:I17"/>
    <mergeCell ref="D18:I18"/>
    <mergeCell ref="D20:I20"/>
    <mergeCell ref="D21:I21"/>
    <mergeCell ref="C87:I87"/>
    <mergeCell ref="D44:I44"/>
    <mergeCell ref="D45:I45"/>
    <mergeCell ref="B47:I47"/>
    <mergeCell ref="C48:C66"/>
    <mergeCell ref="H67:I67"/>
    <mergeCell ref="C84:I84"/>
    <mergeCell ref="C85:I85"/>
    <mergeCell ref="D37:I37"/>
    <mergeCell ref="D39:I39"/>
    <mergeCell ref="D40:I40"/>
    <mergeCell ref="D43:I43"/>
    <mergeCell ref="C86:I86"/>
    <mergeCell ref="D31:I31"/>
    <mergeCell ref="D32:I32"/>
    <mergeCell ref="D33:I33"/>
    <mergeCell ref="D35:I35"/>
    <mergeCell ref="D36:I36"/>
  </mergeCells>
  <dataValidations count="8">
    <dataValidation type="decimal" operator="greaterThanOrEqual" allowBlank="1" showInputMessage="1" showErrorMessage="1" errorTitle="Cost Value" error="Cost must be a number greater than or equal to zero." sqref="D48:H48 D50:H59 D61:H66" xr:uid="{BE531574-B183-488B-A6EA-705EED4122DA}">
      <formula1>0</formula1>
    </dataValidation>
    <dataValidation type="decimal" allowBlank="1" showInputMessage="1" showErrorMessage="1" errorTitle="Reimbursement Percentage" error="Reimbursement must be a value between 0% and 80%." sqref="D68:H68" xr:uid="{3B329DF9-FDF8-4D4B-81B7-846BF6C8DB2C}">
      <formula1>0</formula1>
      <formula2>0.8</formula2>
    </dataValidation>
    <dataValidation type="decimal" operator="greaterThanOrEqual" showInputMessage="1" showErrorMessage="1" errorTitle="Cost Value" error="Cost must be a number greater than or equal to zero." sqref="C46 C15:C27 C29:C44" xr:uid="{9CAF6D4A-DF2F-4747-B533-3F807791B877}">
      <formula1>0</formula1>
    </dataValidation>
    <dataValidation type="custom" operator="greaterThanOrEqual" showInputMessage="1" showErrorMessage="1" errorTitle="Cost Value" error="Cost must be a number greater than or equal to zero. Costs can only be claimed in capital or O&amp;M, not both." sqref="C28" xr:uid="{F22E36C6-D142-49E4-96A3-2B68CC85B64F}">
      <formula1>AND(OR(C28=0,SUM(D60:H60)=0),C28&gt;=0)</formula1>
    </dataValidation>
    <dataValidation type="custom" operator="greaterThanOrEqual" allowBlank="1" showInputMessage="1" showErrorMessage="1" errorTitle="Cost Value" error="Cost must be a number greater than or equal to zero. Cost can only be claimed in capital or O&amp;M, not both." sqref="D60:H60" xr:uid="{D9BAB4EB-19CB-4006-B970-6991FA62E280}">
      <formula1>AND(OR($C$28=0,SUM($D$60:$H$60)=0),D60&gt;=0)</formula1>
    </dataValidation>
    <dataValidation type="custom" operator="greaterThanOrEqual" showInputMessage="1" showErrorMessage="1" errorTitle="Cost Value" error="Cost must be a number greater than or equal to zero. Cost can be claimed in capital or O&amp;M, not both." sqref="C45" xr:uid="{EB1027D7-6FB0-4EC8-9690-A2069CDC8B74}">
      <formula1>AND(OR(C45=0,SUM(D49:H49)=0),C45&gt;=0)</formula1>
    </dataValidation>
    <dataValidation type="custom" operator="greaterThanOrEqual" allowBlank="1" showInputMessage="1" showErrorMessage="1" errorTitle="Cost Value" error="Cost must be a number greater than or equal to zero. Cost can be claimed in capital or O&amp;M, not both." sqref="D49:H49" xr:uid="{BD52A245-24C8-46CA-AE27-CAC2BB5F3FB5}">
      <formula1>AND(OR($C$45=0,SUM($D$49:$H$49)=0),D49&gt;=0)</formula1>
    </dataValidation>
    <dataValidation type="decimal" allowBlank="1" showInputMessage="1" showErrorMessage="1" errorTitle="Reimbursement Percentage" error="Reimbursement must be a value between 0% and 80%" sqref="C68" xr:uid="{0C167057-330C-4789-AD29-045C007B2D3A}">
      <formula1>0</formula1>
      <formula2>0.8</formula2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CDOT Document" ma:contentTypeID="0x01010072792147323B458FBAC4BC3C00C4309200D971048C530C084D8D686D56833E4592" ma:contentTypeVersion="33" ma:contentTypeDescription="This content type is based on the Document content type, but is specific to NCDOT documents." ma:contentTypeScope="" ma:versionID="35e0e1e7dd815a51688082880514022d">
  <xsd:schema xmlns:xsd="http://www.w3.org/2001/XMLSchema" xmlns:xs="http://www.w3.org/2001/XMLSchema" xmlns:p="http://schemas.microsoft.com/office/2006/metadata/properties" xmlns:ns2="c2b496f2-fe8c-47e3-8fd7-dfc9ab16cc50" xmlns:ns3="5dbc6138-11fc-4d2f-ba7e-7dd7dc5191da" xmlns:ns4="084f7c45-40c1-4552-b9db-b0297b44ff26" xmlns:ns5="http://schemas.microsoft.com/sharepoint/v4" targetNamespace="http://schemas.microsoft.com/office/2006/metadata/properties" ma:root="true" ma:fieldsID="7d87007a7323a311aa418db5f1b83830" ns2:_="" ns3:_="" ns4:_="" ns5:_="">
    <xsd:import namespace="c2b496f2-fe8c-47e3-8fd7-dfc9ab16cc50"/>
    <xsd:import namespace="5dbc6138-11fc-4d2f-ba7e-7dd7dc5191da"/>
    <xsd:import namespace="084f7c45-40c1-4552-b9db-b0297b44ff2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R_Project" minOccurs="0"/>
                <xsd:element ref="ns2:RR_Program" minOccurs="0"/>
                <xsd:element ref="ns2:RR_UniqueID" minOccurs="0"/>
                <xsd:element ref="ns2:RR_Summary" minOccurs="0"/>
                <xsd:element ref="ns2:RR_PublishedDate"/>
                <xsd:element ref="ns2:RR_LinkOpenOption" minOccurs="0"/>
                <xsd:element ref="ns2:RR_SortOrder" minOccurs="0"/>
                <xsd:element ref="ns3:RR_RegionTaxHTField0" minOccurs="0"/>
                <xsd:element ref="ns3:RR_DivisionTaxHTField0" minOccurs="0"/>
                <xsd:element ref="ns4:TaxCatchAll" minOccurs="0"/>
                <xsd:element ref="ns2:RR_MediaType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496f2-fe8c-47e3-8fd7-dfc9ab16cc50" elementFormDefault="qualified">
    <xsd:import namespace="http://schemas.microsoft.com/office/2006/documentManagement/types"/>
    <xsd:import namespace="http://schemas.microsoft.com/office/infopath/2007/PartnerControls"/>
    <xsd:element name="RR_Project" ma:index="8" nillable="true" ma:displayName="Project" ma:internalName="RR_Project">
      <xsd:simpleType>
        <xsd:restriction base="dms:Text"/>
      </xsd:simpleType>
    </xsd:element>
    <xsd:element name="RR_Program" ma:index="9" nillable="true" ma:displayName="Program" ma:internalName="RR_Program">
      <xsd:simpleType>
        <xsd:restriction base="dms:Text"/>
      </xsd:simpleType>
    </xsd:element>
    <xsd:element name="RR_UniqueID" ma:index="10" nillable="true" ma:displayName="Unique ID" ma:internalName="RR_UniqueID">
      <xsd:simpleType>
        <xsd:restriction base="dms:Text"/>
      </xsd:simpleType>
    </xsd:element>
    <xsd:element name="RR_Summary" ma:index="11" nillable="true" ma:displayName="Summary" ma:internalName="RR_Summary">
      <xsd:simpleType>
        <xsd:restriction base="dms:Note">
          <xsd:maxLength value="255"/>
        </xsd:restriction>
      </xsd:simpleType>
    </xsd:element>
    <xsd:element name="RR_PublishedDate" ma:index="12" ma:displayName="Published Date" ma:format="DateOnly" ma:internalName="RR_PublishedDate">
      <xsd:simpleType>
        <xsd:restriction base="dms:DateTime"/>
      </xsd:simpleType>
    </xsd:element>
    <xsd:element name="RR_LinkOpenOption" ma:index="13" nillable="true" ma:displayName="Link Open Option" ma:default="Same Tab" ma:internalName="RR_LinkOpenOption">
      <xsd:simpleType>
        <xsd:restriction base="dms:Choice">
          <xsd:enumeration value="Same Tab"/>
          <xsd:enumeration value="New Tab"/>
        </xsd:restriction>
      </xsd:simpleType>
    </xsd:element>
    <xsd:element name="RR_SortOrder" ma:index="14" nillable="true" ma:displayName="Sort Order" ma:internalName="RR_SortOrder">
      <xsd:simpleType>
        <xsd:restriction base="dms:Number"/>
      </xsd:simpleType>
    </xsd:element>
    <xsd:element name="RR_MediaType" ma:index="20" ma:displayName="Media Type" ma:default="PDF" ma:format="Dropdown" ma:internalName="RR_MediaType">
      <xsd:simpleType>
        <xsd:restriction base="dms:Choice">
          <xsd:enumeration value="Audio"/>
          <xsd:enumeration value="Connect NCDOT"/>
          <xsd:enumeration value="Excel"/>
          <xsd:enumeration value="PDF"/>
          <xsd:enumeration value="Photo"/>
          <xsd:enumeration value="PowerPoint"/>
          <xsd:enumeration value="Text"/>
          <xsd:enumeration value="Video"/>
          <xsd:enumeration value="Webpage"/>
          <xsd:enumeration value="Word"/>
          <xsd:enumeration value="Z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c6138-11fc-4d2f-ba7e-7dd7dc5191da" elementFormDefault="qualified">
    <xsd:import namespace="http://schemas.microsoft.com/office/2006/documentManagement/types"/>
    <xsd:import namespace="http://schemas.microsoft.com/office/infopath/2007/PartnerControls"/>
    <xsd:element name="RR_RegionTaxHTField0" ma:index="16" nillable="true" ma:taxonomy="true" ma:internalName="RR_RegionTaxHTField0" ma:taxonomyFieldName="RR_Region" ma:displayName="Region" ma:default="" ma:fieldId="{be91d165-67da-4dcd-841c-076231814fca}" ma:taxonomyMulti="true" ma:sspId="0b66256a-1cfd-4777-80d6-093ffcf9a86a" ma:termSetId="2f4bb55b-35e6-40f8-b5a7-0cb51cec6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R_DivisionTaxHTField0" ma:index="18" nillable="true" ma:taxonomy="true" ma:internalName="RR_DivisionTaxHTField0" ma:taxonomyFieldName="RR_Division" ma:displayName="Division" ma:default="" ma:fieldId="{d599c0e8-8c43-45d3-9f22-79b2bc4ecf73}" ma:taxonomyMulti="true" ma:sspId="0b66256a-1cfd-4777-80d6-093ffcf9a86a" ma:termSetId="f558ad15-7b03-41b1-bdbb-3f7826a626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f7c45-40c1-4552-b9db-b0297b44ff2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42c9a06-fc22-44a1-b12e-05f1b1e61f56}" ma:internalName="TaxCatchAll" ma:showField="CatchAllData" ma:web="c6b37525-8408-4f3a-80de-23929e65ab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4f7c45-40c1-4552-b9db-b0297b44ff26"/>
    <RR_SortOrder xmlns="c2b496f2-fe8c-47e3-8fd7-dfc9ab16cc50">300</RR_SortOrder>
    <RR_LinkOpenOption xmlns="c2b496f2-fe8c-47e3-8fd7-dfc9ab16cc50">New Tab</RR_LinkOpenOption>
    <IconOverlay xmlns="http://schemas.microsoft.com/sharepoint/v4" xsi:nil="true"/>
    <RR_Summary xmlns="c2b496f2-fe8c-47e3-8fd7-dfc9ab16cc50" xsi:nil="true"/>
    <RR_Program xmlns="c2b496f2-fe8c-47e3-8fd7-dfc9ab16cc50" xsi:nil="true"/>
    <RR_UniqueID xmlns="c2b496f2-fe8c-47e3-8fd7-dfc9ab16cc50">addendum2</RR_UniqueID>
    <RR_MediaType xmlns="c2b496f2-fe8c-47e3-8fd7-dfc9ab16cc50">Excel</RR_MediaType>
    <RR_Project xmlns="c2b496f2-fe8c-47e3-8fd7-dfc9ab16cc50" xsi:nil="true"/>
    <RR_PublishedDate xmlns="c2b496f2-fe8c-47e3-8fd7-dfc9ab16cc50">2024-05-15T04:00:00+00:00</RR_PublishedDate>
    <RR_RegionTaxHTField0 xmlns="5dbc6138-11fc-4d2f-ba7e-7dd7dc5191da">
      <Terms xmlns="http://schemas.microsoft.com/office/infopath/2007/PartnerControls"/>
    </RR_RegionTaxHTField0>
    <RR_DivisionTaxHTField0 xmlns="5dbc6138-11fc-4d2f-ba7e-7dd7dc5191da">
      <Terms xmlns="http://schemas.microsoft.com/office/infopath/2007/PartnerControls"/>
    </RR_Division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706488-EA6A-40EB-AE9C-A800A1317FC1}"/>
</file>

<file path=customXml/itemProps2.xml><?xml version="1.0" encoding="utf-8"?>
<ds:datastoreItem xmlns:ds="http://schemas.openxmlformats.org/officeDocument/2006/customXml" ds:itemID="{44FE483A-5E6A-4E16-8D6C-28651B2DF76C}">
  <ds:schemaRefs>
    <ds:schemaRef ds:uri="http://www.w3.org/XML/1998/namespace"/>
    <ds:schemaRef ds:uri="c9e74873-4318-406f-a48c-f999e9551374"/>
    <ds:schemaRef ds:uri="http://purl.org/dc/dcmitype/"/>
    <ds:schemaRef ds:uri="a7910c7a-7290-46ad-9de1-3dc75f36d189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567C7A0-6BE3-435E-8A9A-A3615A17854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Proposal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N.C. NEVI RFP Addendum 2 Attachment - Cost Proposal (May 15, 2024)</dc:title>
  <dc:subject/>
  <dc:creator>Roos, Kathryn</dc:creator>
  <cp:keywords/>
  <dc:description/>
  <cp:lastModifiedBy>Stritecky, Anna</cp:lastModifiedBy>
  <cp:revision/>
  <dcterms:created xsi:type="dcterms:W3CDTF">2023-06-26T19:18:09Z</dcterms:created>
  <dcterms:modified xsi:type="dcterms:W3CDTF">2024-05-15T14:58:15Z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0x01010072792147323B458FBAC4BC3C00C4309200D971048C530C084D8D686D56833E4592</vt:lpwstr>
  </property>
  <property fmtid="{D5CDD505-2E9C-101B-9397-08002B2CF9AE}" pid="3" name="MediaServiceImageTags">
    <vt:lpwstr/>
  </property>
  <property fmtid="{D5CDD505-2E9C-101B-9397-08002B2CF9AE}" pid="4" name="RR_Division">
    <vt:lpwstr/>
  </property>
  <property fmtid="{D5CDD505-2E9C-101B-9397-08002B2CF9AE}" pid="5" name="RR_Region">
    <vt:lpwstr/>
  </property>
  <property fmtid="{D5CDD505-2E9C-101B-9397-08002B2CF9AE}" pid="6" name="Order">
    <vt:r8>2000</vt:r8>
  </property>
</Properties>
</file>